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inkpad\Documents\"/>
    </mc:Choice>
  </mc:AlternateContent>
  <bookViews>
    <workbookView xWindow="0" yWindow="0" windowWidth="19200" windowHeight="7330"/>
  </bookViews>
  <sheets>
    <sheet name="Evolution du budget 2020-2025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6" l="1"/>
  <c r="E22" i="6"/>
  <c r="E10" i="6"/>
  <c r="G10" i="6"/>
  <c r="E21" i="6" l="1"/>
  <c r="D20" i="6"/>
  <c r="E20" i="6" s="1"/>
  <c r="E17" i="6"/>
  <c r="E18" i="6"/>
  <c r="E19" i="6"/>
  <c r="E16" i="6"/>
  <c r="G5" i="6" l="1"/>
  <c r="G6" i="6"/>
  <c r="G7" i="6"/>
  <c r="G8" i="6"/>
  <c r="G9" i="6"/>
  <c r="G4" i="6"/>
  <c r="E5" i="6" l="1"/>
  <c r="E6" i="6"/>
  <c r="E7" i="6"/>
  <c r="E8" i="6"/>
  <c r="E9" i="6"/>
  <c r="E4" i="6"/>
</calcChain>
</file>

<file path=xl/sharedStrings.xml><?xml version="1.0" encoding="utf-8"?>
<sst xmlns="http://schemas.openxmlformats.org/spreadsheetml/2006/main" count="27" uniqueCount="25">
  <si>
    <t>ANNEE</t>
  </si>
  <si>
    <t xml:space="preserve">BUDGET GENERAL ETAT </t>
  </si>
  <si>
    <t>%BUDGET SANTE</t>
  </si>
  <si>
    <t>DECLARATION D'ABUJA (15%BUDGET ETAT)</t>
  </si>
  <si>
    <t xml:space="preserve">DECLARATION D'ABUJA </t>
  </si>
  <si>
    <t>FINANCEMENT EXTERIEUR (PTF)</t>
  </si>
  <si>
    <t>Evolution de la part du financement exterieur sur le budget de la santé de 2020 à2025 en francs CFA</t>
  </si>
  <si>
    <t xml:space="preserve"> Evolution du budget de la santé de 2020 à 2025 en francs CFA </t>
  </si>
  <si>
    <t>BUDGET MSPP</t>
  </si>
  <si>
    <t>++</t>
  </si>
  <si>
    <t xml:space="preserve">NB. Le montant du financement exterieur de 2025 ( 98 193 123 683 F), bien qu'inscrit dans le budget, presente des chiffres erronés dans le details. Le monatnt de certains projets tels que Redisse 4 , PASST3 ...sont  reportés integralement en 2025, alors qu'ils prevus pour plusieurs années. </t>
  </si>
  <si>
    <t xml:space="preserve">% de la part des PTF sur le Budget de la Santé </t>
  </si>
  <si>
    <t>le Fonds Mondial</t>
  </si>
  <si>
    <t>l'Alliance Gavi</t>
  </si>
  <si>
    <t>l'AFD</t>
  </si>
  <si>
    <t>la Banque Islamique de Developpement</t>
  </si>
  <si>
    <t xml:space="preserve">les Agences des Nations Unies </t>
  </si>
  <si>
    <t>la Banque Mondiale</t>
  </si>
  <si>
    <t>la Fondation Bill et Gates et Melinda et Aliko Dangoté</t>
  </si>
  <si>
    <t xml:space="preserve">la CDC Africa </t>
  </si>
  <si>
    <t>la Coopération Suisse</t>
  </si>
  <si>
    <t>la Coopération Chinoise</t>
  </si>
  <si>
    <t>Les principaux PTF de la santé sont entre autres:</t>
  </si>
  <si>
    <t xml:space="preserve">l'Union Européenne  </t>
  </si>
  <si>
    <t>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</si>
</sst>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EADA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wrapText="1" readingOrder="1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right"/>
    </xf>
    <xf numFmtId="3" fontId="4" fillId="0" borderId="2" xfId="0" applyNumberFormat="1" applyFont="1" applyFill="1" applyBorder="1"/>
    <xf numFmtId="10" fontId="4" fillId="0" borderId="3" xfId="1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 readingOrder="1"/>
    </xf>
    <xf numFmtId="3" fontId="7" fillId="0" borderId="3" xfId="0" applyNumberFormat="1" applyFont="1" applyFill="1" applyBorder="1" applyAlignment="1">
      <alignment horizontal="right"/>
    </xf>
    <xf numFmtId="3" fontId="7" fillId="0" borderId="2" xfId="0" applyNumberFormat="1" applyFont="1" applyFill="1" applyBorder="1"/>
    <xf numFmtId="10" fontId="7" fillId="0" borderId="3" xfId="1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10" fontId="7" fillId="0" borderId="2" xfId="1" applyNumberFormat="1" applyFont="1" applyFill="1" applyBorder="1" applyAlignment="1">
      <alignment horizontal="right"/>
    </xf>
    <xf numFmtId="0" fontId="0" fillId="0" borderId="0" xfId="0" quotePrefix="1"/>
    <xf numFmtId="164" fontId="0" fillId="0" borderId="0" xfId="2" applyNumberFormat="1" applyFont="1"/>
    <xf numFmtId="3" fontId="7" fillId="3" borderId="2" xfId="0" applyNumberFormat="1" applyFont="1" applyFill="1" applyBorder="1" applyAlignment="1">
      <alignment horizontal="right"/>
    </xf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 </a:t>
            </a:r>
            <a:r>
              <a:rPr lang="fr-FR" b="1"/>
              <a:t>Evolution du budget de la santé de 2020 à 2025 en francs CFA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'Evolution du budget 2020-2025'!$E$3</c:f>
              <c:strCache>
                <c:ptCount val="1"/>
                <c:pt idx="0">
                  <c:v>%BUDGET SANTE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numLit>
          </c:cat>
          <c:val>
            <c:numRef>
              <c:f>'Evolution du budget 2020-2025'!$E$4:$E$9</c:f>
              <c:numCache>
                <c:formatCode>0.00%</c:formatCode>
                <c:ptCount val="6"/>
                <c:pt idx="0">
                  <c:v>7.6066925800163263E-2</c:v>
                </c:pt>
                <c:pt idx="1">
                  <c:v>7.2469624995055132E-2</c:v>
                </c:pt>
                <c:pt idx="2">
                  <c:v>8.3988834602660017E-2</c:v>
                </c:pt>
                <c:pt idx="3">
                  <c:v>6.5091409977082723E-2</c:v>
                </c:pt>
                <c:pt idx="4">
                  <c:v>7.9929178802834858E-2</c:v>
                </c:pt>
                <c:pt idx="5">
                  <c:v>9.6357934160426886E-2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F-44F5-9B7F-B0C8207241DA}"/>
            </c:ext>
          </c:extLst>
        </c:ser>
        <c:ser>
          <c:idx val="1"/>
          <c:order val="1"/>
          <c:tx>
            <c:strRef>
              <c:f>'Evolution du budget 2020-2025'!$F$3</c:f>
              <c:strCache>
                <c:ptCount val="1"/>
                <c:pt idx="0">
                  <c:v>DECLARATION D'ABUJA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numLit>
          </c:cat>
          <c:val>
            <c:numRef>
              <c:f>'Evolution du budget 2020-2025'!$F$4:$F$8</c:f>
              <c:numCache>
                <c:formatCode>0.00%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F-44F5-9B7F-B0C820724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13704"/>
        <c:axId val="206213312"/>
      </c:lineChart>
      <c:catAx>
        <c:axId val="2062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213312"/>
        <c:crosses val="autoZero"/>
        <c:auto val="1"/>
        <c:lblAlgn val="ctr"/>
        <c:lblOffset val="100"/>
        <c:noMultiLvlLbl val="0"/>
      </c:catAx>
      <c:valAx>
        <c:axId val="20621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2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'Evolution du budget 2020-2025'!$E$15</c:f>
              <c:strCache>
                <c:ptCount val="1"/>
                <c:pt idx="0">
                  <c:v>% de la part des PTF sur le Budget de la Santé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numLit>
          </c:cat>
          <c:val>
            <c:numRef>
              <c:f>'Evolution du budget 2020-2025'!$E$16:$E$21</c:f>
              <c:numCache>
                <c:formatCode>0.00%</c:formatCode>
                <c:ptCount val="6"/>
                <c:pt idx="0">
                  <c:v>0.28767199479827071</c:v>
                </c:pt>
                <c:pt idx="1">
                  <c:v>0.23515716052594082</c:v>
                </c:pt>
                <c:pt idx="2">
                  <c:v>0.26405320780942348</c:v>
                </c:pt>
                <c:pt idx="3">
                  <c:v>0.21118123542159586</c:v>
                </c:pt>
                <c:pt idx="4">
                  <c:v>0.20282946976952629</c:v>
                </c:pt>
                <c:pt idx="5">
                  <c:v>0.43852549555528308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B-4683-B095-62E04FC5D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8451440"/>
        <c:axId val="1658439376"/>
      </c:lineChart>
      <c:catAx>
        <c:axId val="165845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58439376"/>
        <c:crosses val="autoZero"/>
        <c:auto val="1"/>
        <c:lblAlgn val="ctr"/>
        <c:lblOffset val="100"/>
        <c:noMultiLvlLbl val="0"/>
      </c:catAx>
      <c:valAx>
        <c:axId val="165843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5845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358775</xdr:colOff>
      <xdr:row>1</xdr:row>
      <xdr:rowOff>254000</xdr:rowOff>
    </xdr:from>
    <xdr:to>
      <xdr:col>13</xdr:col>
      <xdr:colOff>561975</xdr:colOff>
      <xdr:row>10</xdr:row>
      <xdr:rowOff>63500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9524</xdr:colOff>
      <xdr:row>13</xdr:row>
      <xdr:rowOff>635000</xdr:rowOff>
    </xdr:from>
    <xdr:to>
      <xdr:col>11</xdr:col>
      <xdr:colOff>666749</xdr:colOff>
      <xdr:row>22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tabSelected="1" zoomScale="120" zoomScaleNormal="120" workbookViewId="0">
      <selection activeCell="C37" sqref="C37"/>
    </sheetView>
  </sheetViews>
  <sheetFormatPr baseColWidth="10" defaultRowHeight="14.5" x14ac:dyDescent="0.35"/>
  <cols>
    <col min="2" max="2" width="11" bestFit="1" customWidth="1"/>
    <col min="3" max="3" width="17" customWidth="1"/>
    <col min="4" max="4" width="18.08984375" customWidth="1"/>
    <col min="5" max="5" width="11.6328125" customWidth="1"/>
    <col min="6" max="6" width="11" customWidth="1"/>
    <col min="7" max="7" width="18.453125" bestFit="1" customWidth="1"/>
  </cols>
  <sheetData>
    <row r="2" spans="2:7" ht="29.5" customHeight="1" x14ac:dyDescent="0.35">
      <c r="B2" s="19" t="s">
        <v>7</v>
      </c>
      <c r="C2" s="19"/>
      <c r="D2" s="19"/>
      <c r="E2" s="19"/>
      <c r="F2" s="19"/>
      <c r="G2" s="19"/>
    </row>
    <row r="3" spans="2:7" ht="52" x14ac:dyDescent="0.35">
      <c r="B3" s="8" t="s">
        <v>0</v>
      </c>
      <c r="C3" s="8" t="s">
        <v>8</v>
      </c>
      <c r="D3" s="8" t="s">
        <v>1</v>
      </c>
      <c r="E3" s="8" t="s">
        <v>2</v>
      </c>
      <c r="F3" s="8" t="s">
        <v>4</v>
      </c>
      <c r="G3" s="8" t="s">
        <v>3</v>
      </c>
    </row>
    <row r="4" spans="2:7" ht="18" customHeight="1" x14ac:dyDescent="0.35">
      <c r="B4" s="9">
        <v>2020</v>
      </c>
      <c r="C4" s="10">
        <v>92016382000</v>
      </c>
      <c r="D4" s="9">
        <v>1209676624000</v>
      </c>
      <c r="E4" s="11">
        <f>C4/D4</f>
        <v>7.6066925800163263E-2</v>
      </c>
      <c r="F4" s="11">
        <v>0.15</v>
      </c>
      <c r="G4" s="9">
        <f>D4*F4</f>
        <v>181451493600</v>
      </c>
    </row>
    <row r="5" spans="2:7" ht="18" customHeight="1" x14ac:dyDescent="0.35">
      <c r="B5" s="12">
        <v>2021</v>
      </c>
      <c r="C5" s="12">
        <v>90380713700</v>
      </c>
      <c r="D5" s="12">
        <v>1247153048000</v>
      </c>
      <c r="E5" s="13">
        <f t="shared" ref="E5:E10" si="0">C5/D5</f>
        <v>7.2469624995055132E-2</v>
      </c>
      <c r="F5" s="13">
        <v>0.15</v>
      </c>
      <c r="G5" s="9">
        <f t="shared" ref="G5:G9" si="1">D5*F5</f>
        <v>187072957200</v>
      </c>
    </row>
    <row r="6" spans="2:7" ht="18" customHeight="1" x14ac:dyDescent="0.35">
      <c r="B6" s="12">
        <v>2022</v>
      </c>
      <c r="C6" s="12">
        <v>101038568027</v>
      </c>
      <c r="D6" s="12">
        <v>1203000000000</v>
      </c>
      <c r="E6" s="13">
        <f t="shared" si="0"/>
        <v>8.3988834602660017E-2</v>
      </c>
      <c r="F6" s="13">
        <v>0.15</v>
      </c>
      <c r="G6" s="9">
        <f t="shared" si="1"/>
        <v>180450000000</v>
      </c>
    </row>
    <row r="7" spans="2:7" ht="18" customHeight="1" x14ac:dyDescent="0.35">
      <c r="B7" s="12">
        <v>2023</v>
      </c>
      <c r="C7" s="12">
        <v>100829848625</v>
      </c>
      <c r="D7" s="12">
        <v>1549050000000</v>
      </c>
      <c r="E7" s="13">
        <f t="shared" si="0"/>
        <v>6.5091409977082723E-2</v>
      </c>
      <c r="F7" s="13">
        <v>0.15</v>
      </c>
      <c r="G7" s="9">
        <f t="shared" si="1"/>
        <v>232357500000</v>
      </c>
    </row>
    <row r="8" spans="2:7" ht="18" customHeight="1" x14ac:dyDescent="0.35">
      <c r="B8" s="12">
        <v>2024</v>
      </c>
      <c r="C8" s="12">
        <v>156765098386</v>
      </c>
      <c r="D8" s="12">
        <v>1961300000000</v>
      </c>
      <c r="E8" s="13">
        <f t="shared" si="0"/>
        <v>7.9929178802834858E-2</v>
      </c>
      <c r="F8" s="13">
        <v>0.15</v>
      </c>
      <c r="G8" s="9">
        <f t="shared" si="1"/>
        <v>294195000000</v>
      </c>
    </row>
    <row r="9" spans="2:7" ht="18" customHeight="1" x14ac:dyDescent="0.35">
      <c r="B9" s="12">
        <v>2025</v>
      </c>
      <c r="C9" s="16">
        <v>223916567402</v>
      </c>
      <c r="D9" s="12">
        <v>2323800000000</v>
      </c>
      <c r="E9" s="13">
        <f t="shared" si="0"/>
        <v>9.6357934160426886E-2</v>
      </c>
      <c r="F9" s="13">
        <v>0.15</v>
      </c>
      <c r="G9" s="9">
        <f t="shared" si="1"/>
        <v>348570000000</v>
      </c>
    </row>
    <row r="10" spans="2:7" ht="18" customHeight="1" x14ac:dyDescent="0.35">
      <c r="B10" s="12">
        <v>2026</v>
      </c>
      <c r="C10" s="16">
        <v>223405625243</v>
      </c>
      <c r="D10" s="12">
        <v>2531500000000</v>
      </c>
      <c r="E10" s="13">
        <f t="shared" si="0"/>
        <v>8.8250296363025879E-2</v>
      </c>
      <c r="F10" s="13">
        <v>0.15</v>
      </c>
      <c r="G10" s="9">
        <f t="shared" ref="G10" si="2">D10*F10</f>
        <v>379725000000</v>
      </c>
    </row>
    <row r="14" spans="2:7" ht="63" customHeight="1" x14ac:dyDescent="0.35">
      <c r="B14" s="18" t="s">
        <v>6</v>
      </c>
      <c r="C14" s="18"/>
      <c r="D14" s="18"/>
      <c r="E14" s="18"/>
    </row>
    <row r="15" spans="2:7" ht="75" x14ac:dyDescent="0.35">
      <c r="B15" s="1" t="s">
        <v>0</v>
      </c>
      <c r="C15" s="1" t="s">
        <v>8</v>
      </c>
      <c r="D15" s="1" t="s">
        <v>5</v>
      </c>
      <c r="E15" s="1" t="s">
        <v>11</v>
      </c>
    </row>
    <row r="16" spans="2:7" ht="17" customHeight="1" x14ac:dyDescent="0.35">
      <c r="B16" s="2">
        <v>2020</v>
      </c>
      <c r="C16" s="3">
        <v>90380713000</v>
      </c>
      <c r="D16" s="4">
        <v>26000000000</v>
      </c>
      <c r="E16" s="5">
        <f>D16/C16</f>
        <v>0.28767199479827071</v>
      </c>
      <c r="G16" s="7"/>
    </row>
    <row r="17" spans="2:11" ht="17" customHeight="1" x14ac:dyDescent="0.35">
      <c r="B17" s="6">
        <v>2021</v>
      </c>
      <c r="C17" s="7">
        <v>90380713700</v>
      </c>
      <c r="D17" s="4">
        <v>21253672000</v>
      </c>
      <c r="E17" s="5">
        <f t="shared" ref="E17:E21" si="3">D17/C17</f>
        <v>0.23515716052594082</v>
      </c>
    </row>
    <row r="18" spans="2:11" ht="17" customHeight="1" x14ac:dyDescent="0.35">
      <c r="B18" s="6">
        <v>2022</v>
      </c>
      <c r="C18" s="7">
        <v>101038568027</v>
      </c>
      <c r="D18" s="4">
        <v>26679558000</v>
      </c>
      <c r="E18" s="5">
        <f t="shared" si="3"/>
        <v>0.26405320780942348</v>
      </c>
    </row>
    <row r="19" spans="2:11" ht="17" customHeight="1" x14ac:dyDescent="0.35">
      <c r="B19" s="6">
        <v>2023</v>
      </c>
      <c r="C19" s="7">
        <v>100829848625</v>
      </c>
      <c r="D19" s="4">
        <v>21293372000</v>
      </c>
      <c r="E19" s="5">
        <f t="shared" si="3"/>
        <v>0.21118123542159586</v>
      </c>
    </row>
    <row r="20" spans="2:11" ht="17" customHeight="1" x14ac:dyDescent="0.35">
      <c r="B20" s="6">
        <v>2024</v>
      </c>
      <c r="C20" s="7">
        <v>156765098386</v>
      </c>
      <c r="D20" s="7">
        <f>21322925481+10473656303</f>
        <v>31796581784</v>
      </c>
      <c r="E20" s="5">
        <f t="shared" si="3"/>
        <v>0.20282946976952629</v>
      </c>
    </row>
    <row r="21" spans="2:11" ht="17" customHeight="1" x14ac:dyDescent="0.35">
      <c r="B21" s="6">
        <v>2025</v>
      </c>
      <c r="C21" s="7">
        <v>223916567402</v>
      </c>
      <c r="D21" s="7">
        <f>88693123683+9500000000</f>
        <v>98193123683</v>
      </c>
      <c r="E21" s="5">
        <f t="shared" si="3"/>
        <v>0.43852549555528308</v>
      </c>
    </row>
    <row r="22" spans="2:11" ht="15.5" x14ac:dyDescent="0.35">
      <c r="B22" s="6">
        <v>2026</v>
      </c>
      <c r="C22" s="7">
        <v>223405625243</v>
      </c>
      <c r="D22" s="7">
        <v>83438997683</v>
      </c>
      <c r="E22" s="5">
        <f t="shared" ref="E22" si="4">D22/C22</f>
        <v>0.37348655653698409</v>
      </c>
      <c r="G22" s="7"/>
    </row>
    <row r="23" spans="2:11" ht="58" customHeight="1" x14ac:dyDescent="0.35">
      <c r="B23" s="20" t="s">
        <v>10</v>
      </c>
      <c r="C23" s="20"/>
      <c r="D23" s="20"/>
      <c r="E23" s="20"/>
      <c r="K23" s="14" t="s">
        <v>9</v>
      </c>
    </row>
    <row r="25" spans="2:11" x14ac:dyDescent="0.35">
      <c r="B25" s="17" t="s">
        <v>22</v>
      </c>
      <c r="C25" s="17"/>
      <c r="D25" s="17"/>
    </row>
    <row r="26" spans="2:11" x14ac:dyDescent="0.35">
      <c r="B26" s="17" t="s">
        <v>17</v>
      </c>
      <c r="C26" s="17"/>
      <c r="D26" s="17"/>
      <c r="G26" s="15"/>
    </row>
    <row r="27" spans="2:11" x14ac:dyDescent="0.35">
      <c r="B27" s="17" t="s">
        <v>12</v>
      </c>
      <c r="C27" s="17"/>
      <c r="D27" s="17"/>
    </row>
    <row r="28" spans="2:11" x14ac:dyDescent="0.35">
      <c r="B28" s="17" t="s">
        <v>13</v>
      </c>
      <c r="C28" s="17"/>
      <c r="D28" s="17"/>
    </row>
    <row r="29" spans="2:11" x14ac:dyDescent="0.35">
      <c r="B29" s="17" t="s">
        <v>14</v>
      </c>
      <c r="C29" s="17"/>
      <c r="D29" s="17"/>
    </row>
    <row r="30" spans="2:11" x14ac:dyDescent="0.35">
      <c r="B30" s="17" t="s">
        <v>15</v>
      </c>
      <c r="C30" s="17"/>
      <c r="D30" s="17"/>
    </row>
    <row r="31" spans="2:11" x14ac:dyDescent="0.35">
      <c r="B31" s="17" t="s">
        <v>16</v>
      </c>
      <c r="C31" s="17"/>
      <c r="D31" s="17"/>
    </row>
    <row r="32" spans="2:11" x14ac:dyDescent="0.35">
      <c r="B32" s="17" t="s">
        <v>20</v>
      </c>
      <c r="C32" s="17"/>
      <c r="D32" s="17"/>
    </row>
    <row r="33" spans="2:4" x14ac:dyDescent="0.35">
      <c r="B33" s="17" t="s">
        <v>21</v>
      </c>
      <c r="C33" s="17"/>
      <c r="D33" s="17"/>
    </row>
    <row r="34" spans="2:4" x14ac:dyDescent="0.35">
      <c r="B34" s="17" t="s">
        <v>18</v>
      </c>
      <c r="C34" s="17"/>
      <c r="D34" s="17"/>
    </row>
    <row r="35" spans="2:4" x14ac:dyDescent="0.35">
      <c r="B35" s="17" t="s">
        <v>19</v>
      </c>
    </row>
    <row r="36" spans="2:4" x14ac:dyDescent="0.35">
      <c r="B36" s="17" t="s">
        <v>23</v>
      </c>
    </row>
    <row r="37" spans="2:4" x14ac:dyDescent="0.35">
      <c r="B37" s="17" t="s">
        <v>24</v>
      </c>
    </row>
  </sheetData>
  <mergeCells count="3">
    <mergeCell ref="B14:E14"/>
    <mergeCell ref="B2:G2"/>
    <mergeCell ref="B23:E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Evolution du budget 2020-2025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Thinkpad</cp:lastModifiedBy>
  <cp:lastPrinted>2024-02-19T10:45:34Z</cp:lastPrinted>
  <dcterms:created xsi:type="dcterms:W3CDTF">2022-03-07T11:58:54Z</dcterms:created>
  <dcterms:modified xsi:type="dcterms:W3CDTF">2026-03-26T10:29:02Z</dcterms:modified>
</cp:coreProperties>
</file>